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50942003e47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DB Example" sheetId="1" r:id="R6f8078f0605d4f8c"/>
    <x:sheet xmlns:r="http://schemas.openxmlformats.org/officeDocument/2006/relationships" name="Condo Example" sheetId="2" r:id="Reea04ddcd39d46da"/>
    <x:sheet xmlns:r="http://schemas.openxmlformats.org/officeDocument/2006/relationships" name="Your Quotes" sheetId="3" r:id="R0143e420293f4ebf"/>
    <x:sheet xmlns:r="http://schemas.openxmlformats.org/officeDocument/2006/relationships" name="Project Budget" sheetId="4" r:id="Rc827cf24380e49b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&quot;S$&quot;#,##0.00;(&quot;S$&quot;#,##0.00);&quot;S$&quot;0.00"/>
  </x:numFmts>
  <x:fonts count="5">
    <x:font>
      <x:sz val="11"/>
      <x:name val="Carlito"/>
    </x:font>
    <x:font>
      <x:sz val="10"/>
      <x:color rgb="FF27312B"/>
      <x:name val="Arial"/>
    </x:font>
    <x:font>
      <x:b/>
      <x:sz val="16"/>
      <x:color rgb="FF263B32"/>
      <x:name val="Arial"/>
    </x:font>
    <x:font>
      <x:b/>
      <x:sz val="10"/>
      <x:color rgb="FFFFFFFF"/>
      <x:name val="Arial"/>
    </x:font>
    <x:font>
      <x:b/>
      <x:sz val="10"/>
      <x:color rgb="FF263B32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263B32"/>
      </x:patternFill>
    </x:fill>
    <x:fill>
      <x:patternFill patternType="solid">
        <x:fgColor rgb="FFE6EEE7"/>
      </x:patternFill>
    </x:fill>
    <x:fill>
      <x:patternFill patternType="solid">
        <x:fgColor rgb="FFFAF1D9"/>
      </x:patternFill>
    </x:fill>
    <x:fill>
      <x:patternFill patternType="solid">
        <x:fgColor rgb="FFF7F7F3"/>
      </x:patternFill>
    </x:fill>
    <x:fill>
      <x:patternFill patternType="solid">
        <x:fgColor rgb="FFFFFF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4" fillId="3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200" fontId="1" fillId="5" borderId="0" xfId="0" applyNumberFormat="1" applyFont="1" applyFill="1" applyBorder="1" applyAlignment="1">
      <x:alignment vertical="center" wrapText="1"/>
    </x:xf>
    <x:xf numFmtId="200" fontId="1" fillId="6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4d5dc447648f8" /><Relationship Type="http://schemas.openxmlformats.org/officeDocument/2006/relationships/theme" Target="/xl/theme/theme1.xml" Id="Ra548615c1c2a4c2b" /><Relationship Type="http://schemas.openxmlformats.org/officeDocument/2006/relationships/sharedStrings" Target="/xl/sharedStrings.xml" Id="R584d257d794a429f" /><Relationship Type="http://schemas.openxmlformats.org/officeDocument/2006/relationships/worksheet" Target="/xl/worksheets/sheet1.xml" Id="R6f8078f0605d4f8c" /><Relationship Type="http://schemas.openxmlformats.org/officeDocument/2006/relationships/worksheet" Target="/xl/worksheets/sheet2.xml" Id="Reea04ddcd39d46da" /><Relationship Type="http://schemas.openxmlformats.org/officeDocument/2006/relationships/worksheet" Target="/xl/worksheets/sheet3.xml" Id="R0143e420293f4ebf" /><Relationship Type="http://schemas.openxmlformats.org/officeDocument/2006/relationships/worksheet" Target="/xl/worksheets/sheet4.xml" Id="Rc827cf24380e49b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1" topLeftCell="A12" activePane="bottomLeft" state="frozen"/>
    </x:sheetView>
  </x:sheetViews>
  <x:sheetFormatPr defaultRowHeight="15"/>
  <x:cols>
    <x:col min="1" max="1" width="16.110000610351562" hidden="0" customWidth="1"/>
    <x:col min="2" max="2" width="20.110000610351562" hidden="0" customWidth="1"/>
    <x:col min="3" max="3" width="26" hidden="0" customWidth="1"/>
    <x:col min="4" max="4" width="13.109999656677246" hidden="0" customWidth="1"/>
    <x:col min="5" max="5" width="11.890000343322754" hidden="0" customWidth="1"/>
    <x:col min="6" max="6" width="13.109999656677246" hidden="0" customWidth="1"/>
    <x:col min="7" max="7" width="11.890000343322754" hidden="0" customWidth="1"/>
    <x:col min="8" max="8" width="14.670000076293945" hidden="0" customWidth="1"/>
    <x:col min="9" max="9" width="32.439998626708984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</x:row>
    <x:row r="2" ht="25.5" customHeight="1">
      <x:c r="A2" s="4" t="str">
        <x:v>HDB example: compare the full scope</x:v>
      </x:c>
      <x:c r="B2" s="3"/>
      <x:c r="C2" s="3"/>
      <x:c r="D2" s="3"/>
      <x:c r="E2" s="3"/>
      <x:c r="F2" s="3"/>
      <x:c r="G2" s="3"/>
      <x:c r="H2" s="3"/>
      <x:c r="I2" s="3"/>
    </x:row>
    <x:row r="3" ht="19.5" customHeight="1">
      <x:c r="A3" s="3" t="str">
        <x:v>Worked example from the article. A starts S$5,000 lower, then ends S$1,200 higher when both cover the same work.</x:v>
      </x:c>
      <x:c r="B3" s="3"/>
      <x:c r="C3" s="3"/>
      <x:c r="D3" s="3"/>
      <x:c r="E3" s="3"/>
      <x:c r="F3" s="3"/>
      <x:c r="G3" s="3"/>
      <x:c r="H3" s="3"/>
      <x:c r="I3" s="3"/>
    </x:row>
    <x:row r="4" ht="20.25" customHeight="1">
      <x:c r="A4" s="3" t="str">
        <x:v>Enter all prices on the same basis, including any applicable GST. Keep shared owner purchases, contingency and refundable deposits on Project Budget.</x:v>
      </x:c>
      <x:c r="B4" s="3"/>
      <x:c r="C4" s="3"/>
      <x:c r="D4" s="3"/>
      <x:c r="E4" s="3"/>
      <x:c r="F4" s="3"/>
      <x:c r="G4" s="3"/>
      <x:c r="H4" s="3"/>
      <x:c r="I4" s="3"/>
    </x:row>
    <x:row r="5">
      <x:c r="A5" s="6" t="str">
        <x:v>Quote summary</x:v>
      </x:c>
      <x:c r="B5" s="6" t="str">
        <x:v>Quote A</x:v>
      </x:c>
      <x:c r="C5" s="6" t="str">
        <x:v>Quote B</x:v>
      </x:c>
      <x:c r="D5" s="2"/>
      <x:c r="E5" s="2"/>
      <x:c r="F5" s="2"/>
      <x:c r="G5" s="2"/>
      <x:c r="H5" s="2"/>
      <x:c r="I5" s="2"/>
    </x:row>
    <x:row r="6">
      <x:c r="A6" s="2" t="str">
        <x:v>Quoted total</x:v>
      </x:c>
      <x:c r="B6" s="10" t="n">
        <x:v>42000</x:v>
      </x:c>
      <x:c r="C6" s="10" t="n">
        <x:v>47000</x:v>
      </x:c>
      <x:c r="D6" s="2"/>
      <x:c r="E6" s="2"/>
      <x:c r="F6" s="2"/>
      <x:c r="G6" s="2"/>
      <x:c r="H6" s="2"/>
      <x:c r="I6" s="2"/>
    </x:row>
    <x:row r="7">
      <x:c r="A7" s="2" t="str">
        <x:v>Net adjustments</x:v>
      </x:c>
      <x:c r="B7" s="11" t="n">
        <x:f>SUM(E12:E21)</x:f>
        <x:v>6200</x:v>
      </x:c>
      <x:c r="C7" s="11" t="n">
        <x:f>SUM(G12:G21)</x:f>
        <x:v>0</x:v>
      </x:c>
      <x:c r="D7" s="2"/>
      <x:c r="E7" s="2"/>
      <x:c r="F7" s="2"/>
      <x:c r="G7" s="2"/>
      <x:c r="H7" s="2"/>
      <x:c r="I7" s="2"/>
    </x:row>
    <x:row r="8">
      <x:c r="A8" s="8" t="str">
        <x:v>Comparable total</x:v>
      </x:c>
      <x:c r="B8" s="12" t="n">
        <x:f>IF(B6="","",B6+B7)</x:f>
        <x:v>48200</x:v>
      </x:c>
      <x:c r="C8" s="12" t="n">
        <x:f>IF(C6="","",C6+C7)</x:f>
        <x:v>47000</x:v>
      </x:c>
      <x:c r="D8" s="2"/>
      <x:c r="E8" s="2"/>
      <x:c r="F8" s="2"/>
      <x:c r="G8" s="2"/>
      <x:c r="H8" s="2"/>
      <x:c r="I8" s="2"/>
    </x:row>
    <x:row r="9">
      <x:c r="A9" s="2" t="str">
        <x:v>Items to confirm</x:v>
      </x:c>
      <x:c r="B9" s="2" t="n">
        <x:f>SUM(IF(OR(D12="To confirm",AND(B12&lt;&gt;"",D12=""),AND(OR(D12="Excluded",D12="Allowance"),NOT(ISNUMBER(E12)))),1,0),IF(OR(D13="To confirm",AND(B13&lt;&gt;"",D13=""),AND(OR(D13="Excluded",D13="Allowance"),NOT(ISNUMBER(E13)))),1,0),IF(OR(D14="To confirm",AND(B14&lt;&gt;"",D14=""),AND(OR(D14="Excluded",D14="Allowance"),NOT(ISNUMBER(E14)))),1,0),IF(OR(D15="To confirm",AND(B15&lt;&gt;"",D15=""),AND(OR(D15="Excluded",D15="Allowance"),NOT(ISNUMBER(E15)))),1,0),IF(OR(D16="To confirm",AND(B16&lt;&gt;"",D16=""),AND(OR(D16="Excluded",D16="Allowance"),NOT(ISNUMBER(E16)))),1,0),IF(OR(D17="To confirm",AND(B17&lt;&gt;"",D17=""),AND(OR(D17="Excluded",D17="Allowance"),NOT(ISNUMBER(E17)))),1,0),IF(OR(D18="To confirm",AND(B18&lt;&gt;"",D18=""),AND(OR(D18="Excluded",D18="Allowance"),NOT(ISNUMBER(E18)))),1,0),IF(OR(D19="To confirm",AND(B19&lt;&gt;"",D19=""),AND(OR(D19="Excluded",D19="Allowance"),NOT(ISNUMBER(E19)))),1,0),IF(OR(D20="To confirm",AND(B20&lt;&gt;"",D20=""),AND(OR(D20="Excluded",D20="Allowance"),NOT(ISNUMBER(E20)))),1,0),IF(OR(D21="To confirm",AND(B21&lt;&gt;"",D21=""),AND(OR(D21="Excluded",D21="Allowance"),NOT(ISNUMBER(E21)))),1,0))</x:f>
        <x:v>0</x:v>
      </x:c>
      <x:c r="C9" s="2" t="n">
        <x:f>SUM(IF(OR(F12="To confirm",AND(B12&lt;&gt;"",F12=""),AND(OR(F12="Excluded",F12="Allowance"),NOT(ISNUMBER(G12)))),1,0),IF(OR(F13="To confirm",AND(B13&lt;&gt;"",F13=""),AND(OR(F13="Excluded",F13="Allowance"),NOT(ISNUMBER(G13)))),1,0),IF(OR(F14="To confirm",AND(B14&lt;&gt;"",F14=""),AND(OR(F14="Excluded",F14="Allowance"),NOT(ISNUMBER(G14)))),1,0),IF(OR(F15="To confirm",AND(B15&lt;&gt;"",F15=""),AND(OR(F15="Excluded",F15="Allowance"),NOT(ISNUMBER(G15)))),1,0),IF(OR(F16="To confirm",AND(B16&lt;&gt;"",F16=""),AND(OR(F16="Excluded",F16="Allowance"),NOT(ISNUMBER(G16)))),1,0),IF(OR(F17="To confirm",AND(B17&lt;&gt;"",F17=""),AND(OR(F17="Excluded",F17="Allowance"),NOT(ISNUMBER(G17)))),1,0),IF(OR(F18="To confirm",AND(B18&lt;&gt;"",F18=""),AND(OR(F18="Excluded",F18="Allowance"),NOT(ISNUMBER(G18)))),1,0),IF(OR(F19="To confirm",AND(B19&lt;&gt;"",F19=""),AND(OR(F19="Excluded",F19="Allowance"),NOT(ISNUMBER(G19)))),1,0),IF(OR(F20="To confirm",AND(B20&lt;&gt;"",F20=""),AND(OR(F20="Excluded",F20="Allowance"),NOT(ISNUMBER(G20)))),1,0),IF(OR(F21="To confirm",AND(B21&lt;&gt;"",F21=""),AND(OR(F21="Excluded",F21="Allowance"),NOT(ISNUMBER(G21)))),1,0))</x:f>
        <x:v>0</x:v>
      </x:c>
      <x:c r="D9" s="2"/>
      <x:c r="E9" s="2"/>
      <x:c r="F9" s="2"/>
      <x:c r="G9" s="2"/>
      <x:c r="H9" s="2"/>
      <x:c r="I9" s="2"/>
    </x:row>
    <x:row r="10" ht="24" customHeight="1">
      <x:c r="A10" s="3" t="str">
        <x:v>Adjustments: add excluded work or allowance top-ups; enter confirmed credits as negatives. Use 0 for included work. Leave unknown amounts blank and mark To confirm. Totals are provisional while any items need confirmation.</x:v>
      </x:c>
      <x:c r="B10" s="3"/>
      <x:c r="C10" s="3"/>
      <x:c r="D10" s="3"/>
      <x:c r="E10" s="3"/>
      <x:c r="F10" s="3"/>
      <x:c r="G10" s="3"/>
      <x:c r="H10" s="3"/>
      <x:c r="I10" s="3"/>
    </x:row>
    <x:row r="11" ht="25.5" customHeight="1">
      <x:c r="A11" s="14" t="str">
        <x:v>Room / trade</x:v>
      </x:c>
      <x:c r="B11" s="14" t="str">
        <x:v>Required work</x:v>
      </x:c>
      <x:c r="C11" s="14" t="str">
        <x:v>Matched quantity and specification</x:v>
      </x:c>
      <x:c r="D11" s="14" t="str">
        <x:v>Quote A status</x:v>
      </x:c>
      <x:c r="E11" s="14" t="str">
        <x:v>A adjustment</x:v>
      </x:c>
      <x:c r="F11" s="14" t="str">
        <x:v>Quote B status</x:v>
      </x:c>
      <x:c r="G11" s="14" t="str">
        <x:v>B adjustment</x:v>
      </x:c>
      <x:c r="H11" s="14" t="str">
        <x:v>Who supplies / fits?</x:v>
      </x:c>
      <x:c r="I11" s="14" t="str">
        <x:v>What to check</x:v>
      </x:c>
    </x:row>
    <x:row r="12" ht="33" customHeight="1">
      <x:c r="A12" s="15" t="str">
        <x:v>Site setup</x:v>
      </x:c>
      <x:c r="B12" s="15" t="str">
        <x:v>Protection and disposal</x:v>
      </x:c>
      <x:c r="C12" s="15" t="str">
        <x:v>Common areas, haulage, debris removal</x:v>
      </x:c>
      <x:c r="D12" s="15" t="str">
        <x:v>Excluded</x:v>
      </x:c>
      <x:c r="E12" s="17" t="n">
        <x:v>1000</x:v>
      </x:c>
      <x:c r="F12" s="15" t="str">
        <x:v>Included</x:v>
      </x:c>
      <x:c r="G12" s="17" t="n">
        <x:v>0</x:v>
      </x:c>
      <x:c r="H12" s="15" t="str">
        <x:v>Contractor</x:v>
      </x:c>
      <x:c r="I12" s="15" t="str">
        <x:v>Check both protection and disposal.</x:v>
      </x:c>
    </x:row>
    <x:row r="13" ht="33" customHeight="1">
      <x:c r="A13" s="16" t="str">
        <x:v>Electrical</x:v>
      </x:c>
      <x:c r="B13" s="16" t="str">
        <x:v>Required electrical points</x:v>
      </x:c>
      <x:c r="C13" s="16" t="str">
        <x:v>Confirm 18 points, switch types and locations</x:v>
      </x:c>
      <x:c r="D13" s="16" t="str">
        <x:v>Excluded</x:v>
      </x:c>
      <x:c r="E13" s="18" t="n">
        <x:v>2400</x:v>
      </x:c>
      <x:c r="F13" s="16" t="str">
        <x:v>Included</x:v>
      </x:c>
      <x:c r="G13" s="18" t="n">
        <x:v>0</x:v>
      </x:c>
      <x:c r="H13" s="16" t="str">
        <x:v>Electrical trade</x:v>
      </x:c>
      <x:c r="I13" s="16" t="str">
        <x:v>Ask whether each point includes labour and fittings.</x:v>
      </x:c>
    </x:row>
    <x:row r="14" ht="33" customHeight="1">
      <x:c r="A14" s="15" t="str">
        <x:v>Kitchen</x:v>
      </x:c>
      <x:c r="B14" s="15" t="str">
        <x:v>Countertop supply and fit</x:v>
      </x:c>
      <x:c r="C14" s="15" t="str">
        <x:v>3.2 m quartz, matching thickness and cut-outs</x:v>
      </x:c>
      <x:c r="D14" s="15" t="str">
        <x:v>Excluded</x:v>
      </x:c>
      <x:c r="E14" s="17" t="n">
        <x:v>2800</x:v>
      </x:c>
      <x:c r="F14" s="15" t="str">
        <x:v>Included</x:v>
      </x:c>
      <x:c r="G14" s="17" t="n">
        <x:v>0</x:v>
      </x:c>
      <x:c r="H14" s="15" t="str">
        <x:v>Contractor</x:v>
      </x:c>
      <x:c r="I14" s="15" t="str">
        <x:v>Match material, length and cut-outs.</x:v>
      </x:c>
    </x:row>
    <x:row r="15" ht="33" customHeight="1">
      <x:c r="A15" s="16" t="str">
        <x:v>Kitchen</x:v>
      </x:c>
      <x:c r="B15" s="16" t="str">
        <x:v>Base and overhead cabinets</x:v>
      </x:c>
      <x:c r="C15" s="16" t="str">
        <x:v>Match cabinet lengths and internal fittings</x:v>
      </x:c>
      <x:c r="D15" s="16" t="str">
        <x:v>Included</x:v>
      </x:c>
      <x:c r="E15" s="18" t="n">
        <x:v>0</x:v>
      </x:c>
      <x:c r="F15" s="16" t="str">
        <x:v>Included</x:v>
      </x:c>
      <x:c r="G15" s="18" t="n">
        <x:v>0</x:v>
      </x:c>
      <x:c r="H15" s="16" t="str">
        <x:v>Contractor</x:v>
      </x:c>
      <x:c r="I15" s="16" t="str">
        <x:v>Compare drawer hardware and end panels.</x:v>
      </x:c>
    </x:row>
    <x:row r="16" ht="33" customHeight="1">
      <x:c r="A16" s="15" t="str">
        <x:v>Kitchen</x:v>
      </x:c>
      <x:c r="B16" s="15" t="str">
        <x:v>Sink and tap installation</x:v>
      </x:c>
      <x:c r="C16" s="15" t="str">
        <x:v>Owner supplies sink and tap</x:v>
      </x:c>
      <x:c r="D16" s="15" t="str">
        <x:v>Included</x:v>
      </x:c>
      <x:c r="E16" s="17" t="n">
        <x:v>0</x:v>
      </x:c>
      <x:c r="F16" s="15" t="str">
        <x:v>Included</x:v>
      </x:c>
      <x:c r="G16" s="17" t="n">
        <x:v>0</x:v>
      </x:c>
      <x:c r="H16" s="15" t="str">
        <x:v>Contractor</x:v>
      </x:c>
      <x:c r="I16" s="15" t="str">
        <x:v>Record the purchase once on Project Budget.</x:v>
      </x:c>
    </x:row>
    <x:row r="17" ht="33" customHeight="1">
      <x:c r="A17" s="16" t="str">
        <x:v>Wet areas</x:v>
      </x:c>
      <x:c r="B17" s="16" t="str">
        <x:v>Install shower screen</x:v>
      </x:c>
      <x:c r="C17" s="16" t="str">
        <x:v>One fixed glass panel, same size</x:v>
      </x:c>
      <x:c r="D17" s="16" t="str">
        <x:v>Included</x:v>
      </x:c>
      <x:c r="E17" s="18" t="n">
        <x:v>0</x:v>
      </x:c>
      <x:c r="F17" s="16" t="str">
        <x:v>Included</x:v>
      </x:c>
      <x:c r="G17" s="18" t="n">
        <x:v>0</x:v>
      </x:c>
      <x:c r="H17" s="16" t="str">
        <x:v>Contractor</x:v>
      </x:c>
      <x:c r="I17" s="16" t="str">
        <x:v>Confirm hardware and installation.</x:v>
      </x:c>
    </x:row>
    <x:row r="18" ht="33" customHeight="1">
      <x:c r="A18" s="15" t="str">
        <x:v>Flooring</x:v>
      </x:c>
      <x:c r="B18" s="15" t="str">
        <x:v>Living and bedroom finish</x:v>
      </x:c>
      <x:c r="C18" s="15" t="str">
        <x:v>Retain sound supplied flooring</x:v>
      </x:c>
      <x:c r="D18" s="15" t="str">
        <x:v>Not required</x:v>
      </x:c>
      <x:c r="E18" s="17" t="n">
        <x:v>0</x:v>
      </x:c>
      <x:c r="F18" s="15" t="str">
        <x:v>Not required</x:v>
      </x:c>
      <x:c r="G18" s="17" t="n">
        <x:v>0</x:v>
      </x:c>
      <x:c r="H18" s="15" t="str">
        <x:v>None</x:v>
      </x:c>
      <x:c r="I18" s="15" t="str">
        <x:v>Write retained finishes into scope.</x:v>
      </x:c>
    </x:row>
    <x:row r="19" ht="33" customHeight="1">
      <x:c r="A19" s="16" t="str">
        <x:v>Painting</x:v>
      </x:c>
      <x:c r="B19" s="16" t="str">
        <x:v>Walls and ceilings</x:v>
      </x:c>
      <x:c r="C19" s="16" t="str">
        <x:v>Same preparation and paint system</x:v>
      </x:c>
      <x:c r="D19" s="16" t="str">
        <x:v>Included</x:v>
      </x:c>
      <x:c r="E19" s="18" t="n">
        <x:v>0</x:v>
      </x:c>
      <x:c r="F19" s="16" t="str">
        <x:v>Included</x:v>
      </x:c>
      <x:c r="G19" s="18" t="n">
        <x:v>0</x:v>
      </x:c>
      <x:c r="H19" s="16" t="str">
        <x:v>Contractor</x:v>
      </x:c>
      <x:c r="I19" s="16" t="str">
        <x:v>Confirm prep and number of coats.</x:v>
      </x:c>
    </x:row>
    <x:row r="20" ht="33" customHeight="1">
      <x:c r="A20" s="15" t="str">
        <x:v>Bedroom</x:v>
      </x:c>
      <x:c r="B20" s="15" t="str">
        <x:v>Built-in wardrobe</x:v>
      </x:c>
      <x:c r="C20" s="15" t="str">
        <x:v>2.4 m, same internal layout</x:v>
      </x:c>
      <x:c r="D20" s="15" t="str">
        <x:v>Included</x:v>
      </x:c>
      <x:c r="E20" s="17" t="n">
        <x:v>0</x:v>
      </x:c>
      <x:c r="F20" s="15" t="str">
        <x:v>Included</x:v>
      </x:c>
      <x:c r="G20" s="17" t="n">
        <x:v>0</x:v>
      </x:c>
      <x:c r="H20" s="15" t="str">
        <x:v>Contractor</x:v>
      </x:c>
      <x:c r="I20" s="15" t="str">
        <x:v>Specify shelves, drawers and hanging space.</x:v>
      </x:c>
    </x:row>
    <x:row r="21" ht="33" customHeight="1">
      <x:c r="A21" s="16" t="str">
        <x:v>Handover</x:v>
      </x:c>
      <x:c r="B21" s="16" t="str">
        <x:v>Touch-ups and snagging</x:v>
      </x:c>
      <x:c r="C21" s="16" t="str">
        <x:v>Joint walk-through and agreed defect list</x:v>
      </x:c>
      <x:c r="D21" s="16" t="str">
        <x:v>Included</x:v>
      </x:c>
      <x:c r="E21" s="18" t="n">
        <x:v>0</x:v>
      </x:c>
      <x:c r="F21" s="16" t="str">
        <x:v>Included</x:v>
      </x:c>
      <x:c r="G21" s="18" t="n">
        <x:v>0</x:v>
      </x:c>
      <x:c r="H21" s="16" t="str">
        <x:v>Contractor</x:v>
      </x:c>
      <x:c r="I21" s="16" t="str">
        <x:v>Agree dates for outstanding work.</x:v>
      </x:c>
    </x:row>
  </x:sheetData>
  <x:mergeCells>
    <x:mergeCell ref="A2:I2"/>
    <x:mergeCell ref="A3:I3"/>
    <x:mergeCell ref="A4:I4"/>
    <x:mergeCell ref="A10:I1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1" topLeftCell="A12" activePane="bottomLeft" state="frozen"/>
    </x:sheetView>
  </x:sheetViews>
  <x:sheetFormatPr defaultRowHeight="15"/>
  <x:cols>
    <x:col min="1" max="1" width="16.110000610351562" hidden="0" customWidth="1"/>
    <x:col min="2" max="2" width="20.110000610351562" hidden="0" customWidth="1"/>
    <x:col min="3" max="3" width="26" hidden="0" customWidth="1"/>
    <x:col min="4" max="4" width="13.109999656677246" hidden="0" customWidth="1"/>
    <x:col min="5" max="5" width="11.890000343322754" hidden="0" customWidth="1"/>
    <x:col min="6" max="6" width="13.109999656677246" hidden="0" customWidth="1"/>
    <x:col min="7" max="7" width="11.890000343322754" hidden="0" customWidth="1"/>
    <x:col min="8" max="8" width="14.670000076293945" hidden="0" customWidth="1"/>
    <x:col min="9" max="9" width="32.439998626708984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</x:row>
    <x:row r="2" ht="25.5" customHeight="1">
      <x:c r="A2" s="4" t="str">
        <x:v>Resale condo example: allowances and exclusions</x:v>
      </x:c>
      <x:c r="B2" s="3"/>
      <x:c r="C2" s="3"/>
      <x:c r="D2" s="3"/>
      <x:c r="E2" s="3"/>
      <x:c r="F2" s="3"/>
      <x:c r="G2" s="3"/>
      <x:c r="H2" s="3"/>
      <x:c r="I2" s="3"/>
    </x:row>
    <x:row r="3" ht="19.5" customHeight="1">
      <x:c r="A3" s="3" t="str">
        <x:v>Illustrative resale condo quotes. See how allowances, a confirmed credit and excluded work change the totals.</x:v>
      </x:c>
      <x:c r="B3" s="3"/>
      <x:c r="C3" s="3"/>
      <x:c r="D3" s="3"/>
      <x:c r="E3" s="3"/>
      <x:c r="F3" s="3"/>
      <x:c r="G3" s="3"/>
      <x:c r="H3" s="3"/>
      <x:c r="I3" s="3"/>
    </x:row>
    <x:row r="4" ht="20.25" customHeight="1">
      <x:c r="A4" s="3" t="str">
        <x:v>Enter all prices on the same basis, including any applicable GST. Keep shared owner purchases, contingency and refundable deposits on Project Budget.</x:v>
      </x:c>
      <x:c r="B4" s="3"/>
      <x:c r="C4" s="3"/>
      <x:c r="D4" s="3"/>
      <x:c r="E4" s="3"/>
      <x:c r="F4" s="3"/>
      <x:c r="G4" s="3"/>
      <x:c r="H4" s="3"/>
      <x:c r="I4" s="3"/>
    </x:row>
    <x:row r="5">
      <x:c r="A5" s="6" t="str">
        <x:v>Quote summary</x:v>
      </x:c>
      <x:c r="B5" s="6" t="str">
        <x:v>Quote A</x:v>
      </x:c>
      <x:c r="C5" s="6" t="str">
        <x:v>Quote B</x:v>
      </x:c>
      <x:c r="D5" s="2"/>
      <x:c r="E5" s="2"/>
      <x:c r="F5" s="2"/>
      <x:c r="G5" s="2"/>
      <x:c r="H5" s="2"/>
      <x:c r="I5" s="2"/>
    </x:row>
    <x:row r="6">
      <x:c r="A6" s="2" t="str">
        <x:v>Quoted total</x:v>
      </x:c>
      <x:c r="B6" s="10" t="n">
        <x:v>58500</x:v>
      </x:c>
      <x:c r="C6" s="10" t="n">
        <x:v>62200</x:v>
      </x:c>
      <x:c r="D6" s="2"/>
      <x:c r="E6" s="2"/>
      <x:c r="F6" s="2"/>
      <x:c r="G6" s="2"/>
      <x:c r="H6" s="2"/>
      <x:c r="I6" s="2"/>
    </x:row>
    <x:row r="7">
      <x:c r="A7" s="2" t="str">
        <x:v>Net adjustments</x:v>
      </x:c>
      <x:c r="B7" s="11" t="n">
        <x:f>SUM(E12:E23)</x:f>
        <x:v>5300</x:v>
      </x:c>
      <x:c r="C7" s="11" t="n">
        <x:f>SUM(G12:G23)</x:f>
        <x:v>1550</x:v>
      </x:c>
      <x:c r="D7" s="2"/>
      <x:c r="E7" s="2"/>
      <x:c r="F7" s="2"/>
      <x:c r="G7" s="2"/>
      <x:c r="H7" s="2"/>
      <x:c r="I7" s="2"/>
    </x:row>
    <x:row r="8">
      <x:c r="A8" s="8" t="str">
        <x:v>Comparable total</x:v>
      </x:c>
      <x:c r="B8" s="12" t="n">
        <x:f>IF(B6="","",B6+B7)</x:f>
        <x:v>63800</x:v>
      </x:c>
      <x:c r="C8" s="12" t="n">
        <x:f>IF(C6="","",C6+C7)</x:f>
        <x:v>63750</x:v>
      </x:c>
      <x:c r="D8" s="2"/>
      <x:c r="E8" s="2"/>
      <x:c r="F8" s="2"/>
      <x:c r="G8" s="2"/>
      <x:c r="H8" s="2"/>
      <x:c r="I8" s="2"/>
    </x:row>
    <x:row r="9">
      <x:c r="A9" s="2" t="str">
        <x:v>Items to confirm</x:v>
      </x:c>
      <x:c r="B9" s="2" t="n">
        <x:f>SUM(IF(OR(D12="To confirm",AND(B12&lt;&gt;"",D12=""),AND(OR(D12="Excluded",D12="Allowance"),NOT(ISNUMBER(E12)))),1,0),IF(OR(D13="To confirm",AND(B13&lt;&gt;"",D13=""),AND(OR(D13="Excluded",D13="Allowance"),NOT(ISNUMBER(E13)))),1,0),IF(OR(D14="To confirm",AND(B14&lt;&gt;"",D14=""),AND(OR(D14="Excluded",D14="Allowance"),NOT(ISNUMBER(E14)))),1,0),IF(OR(D15="To confirm",AND(B15&lt;&gt;"",D15=""),AND(OR(D15="Excluded",D15="Allowance"),NOT(ISNUMBER(E15)))),1,0),IF(OR(D16="To confirm",AND(B16&lt;&gt;"",D16=""),AND(OR(D16="Excluded",D16="Allowance"),NOT(ISNUMBER(E16)))),1,0),IF(OR(D17="To confirm",AND(B17&lt;&gt;"",D17=""),AND(OR(D17="Excluded",D17="Allowance"),NOT(ISNUMBER(E17)))),1,0),IF(OR(D18="To confirm",AND(B18&lt;&gt;"",D18=""),AND(OR(D18="Excluded",D18="Allowance"),NOT(ISNUMBER(E18)))),1,0),IF(OR(D19="To confirm",AND(B19&lt;&gt;"",D19=""),AND(OR(D19="Excluded",D19="Allowance"),NOT(ISNUMBER(E19)))),1,0),IF(OR(D20="To confirm",AND(B20&lt;&gt;"",D20=""),AND(OR(D20="Excluded",D20="Allowance"),NOT(ISNUMBER(E20)))),1,0),IF(OR(D21="To confirm",AND(B21&lt;&gt;"",D21=""),AND(OR(D21="Excluded",D21="Allowance"),NOT(ISNUMBER(E21)))),1,0),IF(OR(D22="To confirm",AND(B22&lt;&gt;"",D22=""),AND(OR(D22="Excluded",D22="Allowance"),NOT(ISNUMBER(E22)))),1,0),IF(OR(D23="To confirm",AND(B23&lt;&gt;"",D23=""),AND(OR(D23="Excluded",D23="Allowance"),NOT(ISNUMBER(E23)))),1,0))</x:f>
        <x:v>0</x:v>
      </x:c>
      <x:c r="C9" s="2" t="n">
        <x:f>SUM(IF(OR(F12="To confirm",AND(B12&lt;&gt;"",F12=""),AND(OR(F12="Excluded",F12="Allowance"),NOT(ISNUMBER(G12)))),1,0),IF(OR(F13="To confirm",AND(B13&lt;&gt;"",F13=""),AND(OR(F13="Excluded",F13="Allowance"),NOT(ISNUMBER(G13)))),1,0),IF(OR(F14="To confirm",AND(B14&lt;&gt;"",F14=""),AND(OR(F14="Excluded",F14="Allowance"),NOT(ISNUMBER(G14)))),1,0),IF(OR(F15="To confirm",AND(B15&lt;&gt;"",F15=""),AND(OR(F15="Excluded",F15="Allowance"),NOT(ISNUMBER(G15)))),1,0),IF(OR(F16="To confirm",AND(B16&lt;&gt;"",F16=""),AND(OR(F16="Excluded",F16="Allowance"),NOT(ISNUMBER(G16)))),1,0),IF(OR(F17="To confirm",AND(B17&lt;&gt;"",F17=""),AND(OR(F17="Excluded",F17="Allowance"),NOT(ISNUMBER(G17)))),1,0),IF(OR(F18="To confirm",AND(B18&lt;&gt;"",F18=""),AND(OR(F18="Excluded",F18="Allowance"),NOT(ISNUMBER(G18)))),1,0),IF(OR(F19="To confirm",AND(B19&lt;&gt;"",F19=""),AND(OR(F19="Excluded",F19="Allowance"),NOT(ISNUMBER(G19)))),1,0),IF(OR(F20="To confirm",AND(B20&lt;&gt;"",F20=""),AND(OR(F20="Excluded",F20="Allowance"),NOT(ISNUMBER(G20)))),1,0),IF(OR(F21="To confirm",AND(B21&lt;&gt;"",F21=""),AND(OR(F21="Excluded",F21="Allowance"),NOT(ISNUMBER(G21)))),1,0),IF(OR(F22="To confirm",AND(B22&lt;&gt;"",F22=""),AND(OR(F22="Excluded",F22="Allowance"),NOT(ISNUMBER(G22)))),1,0),IF(OR(F23="To confirm",AND(B23&lt;&gt;"",F23=""),AND(OR(F23="Excluded",F23="Allowance"),NOT(ISNUMBER(G23)))),1,0))</x:f>
        <x:v>0</x:v>
      </x:c>
      <x:c r="D9" s="2"/>
      <x:c r="E9" s="2"/>
      <x:c r="F9" s="2"/>
      <x:c r="G9" s="2"/>
      <x:c r="H9" s="2"/>
      <x:c r="I9" s="2"/>
    </x:row>
    <x:row r="10" ht="24" customHeight="1">
      <x:c r="A10" s="3" t="str">
        <x:v>Adjustments: add excluded work or allowance top-ups; enter confirmed credits as negatives. Use 0 for included work. Leave unknown amounts blank and mark To confirm. Totals are provisional while any items need confirmation.</x:v>
      </x:c>
      <x:c r="B10" s="3"/>
      <x:c r="C10" s="3"/>
      <x:c r="D10" s="3"/>
      <x:c r="E10" s="3"/>
      <x:c r="F10" s="3"/>
      <x:c r="G10" s="3"/>
      <x:c r="H10" s="3"/>
      <x:c r="I10" s="3"/>
    </x:row>
    <x:row r="11" ht="25.5" customHeight="1">
      <x:c r="A11" s="14" t="str">
        <x:v>Room / trade</x:v>
      </x:c>
      <x:c r="B11" s="14" t="str">
        <x:v>Required work</x:v>
      </x:c>
      <x:c r="C11" s="14" t="str">
        <x:v>Matched quantity and specification</x:v>
      </x:c>
      <x:c r="D11" s="14" t="str">
        <x:v>Quote A status</x:v>
      </x:c>
      <x:c r="E11" s="14" t="str">
        <x:v>A adjustment</x:v>
      </x:c>
      <x:c r="F11" s="14" t="str">
        <x:v>Quote B status</x:v>
      </x:c>
      <x:c r="G11" s="14" t="str">
        <x:v>B adjustment</x:v>
      </x:c>
      <x:c r="H11" s="14" t="str">
        <x:v>Who supplies / fits?</x:v>
      </x:c>
      <x:c r="I11" s="14" t="str">
        <x:v>What to check</x:v>
      </x:c>
    </x:row>
    <x:row r="12" ht="33" customHeight="1">
      <x:c r="A12" s="15" t="str">
        <x:v>Site setup</x:v>
      </x:c>
      <x:c r="B12" s="15" t="str">
        <x:v>Lift and corridor protection</x:v>
      </x:c>
      <x:c r="C12" s="15" t="str">
        <x:v>Management requirements confirmed</x:v>
      </x:c>
      <x:c r="D12" s="15" t="str">
        <x:v>Excluded</x:v>
      </x:c>
      <x:c r="E12" s="17" t="n">
        <x:v>650</x:v>
      </x:c>
      <x:c r="F12" s="15" t="str">
        <x:v>Included</x:v>
      </x:c>
      <x:c r="G12" s="17" t="n">
        <x:v>0</x:v>
      </x:c>
      <x:c r="H12" s="15" t="str">
        <x:v>Contractor</x:v>
      </x:c>
      <x:c r="I12" s="15" t="str">
        <x:v>Put refundable deposits on Project Budget.</x:v>
      </x:c>
    </x:row>
    <x:row r="13" ht="33" customHeight="1">
      <x:c r="A13" s="16" t="str">
        <x:v>Demolition</x:v>
      </x:c>
      <x:c r="B13" s="16" t="str">
        <x:v>Remove old kitchen cabinets</x:v>
      </x:c>
      <x:c r="C13" s="16" t="str">
        <x:v>Remove and make good after strip-out</x:v>
      </x:c>
      <x:c r="D13" s="16" t="str">
        <x:v>Included</x:v>
      </x:c>
      <x:c r="E13" s="18" t="n">
        <x:v>0</x:v>
      </x:c>
      <x:c r="F13" s="16" t="str">
        <x:v>Included</x:v>
      </x:c>
      <x:c r="G13" s="18" t="n">
        <x:v>0</x:v>
      </x:c>
      <x:c r="H13" s="16" t="str">
        <x:v>Contractor</x:v>
      </x:c>
      <x:c r="I13" s="16" t="str">
        <x:v>Confirm what is being retained.</x:v>
      </x:c>
    </x:row>
    <x:row r="14" ht="33" customHeight="1">
      <x:c r="A14" s="15" t="str">
        <x:v>Demolition</x:v>
      </x:c>
      <x:c r="B14" s="15" t="str">
        <x:v>Debris removal</x:v>
      </x:c>
      <x:c r="C14" s="15" t="str">
        <x:v>Haulage and disposal of quoted demolition</x:v>
      </x:c>
      <x:c r="D14" s="15" t="str">
        <x:v>Included</x:v>
      </x:c>
      <x:c r="E14" s="17" t="n">
        <x:v>0</x:v>
      </x:c>
      <x:c r="F14" s="15" t="str">
        <x:v>Excluded</x:v>
      </x:c>
      <x:c r="G14" s="17" t="n">
        <x:v>850</x:v>
      </x:c>
      <x:c r="H14" s="15" t="str">
        <x:v>Contractor</x:v>
      </x:c>
      <x:c r="I14" s="15" t="str">
        <x:v>Ask whether the price includes haulage.</x:v>
      </x:c>
    </x:row>
    <x:row r="15" ht="33" customHeight="1">
      <x:c r="A15" s="16" t="str">
        <x:v>Kitchen</x:v>
      </x:c>
      <x:c r="B15" s="16" t="str">
        <x:v>Quartz countertop allowance</x:v>
      </x:c>
      <x:c r="C15" s="16" t="str">
        <x:v>Same countertop priced at S$3,200</x:v>
      </x:c>
      <x:c r="D15" s="16" t="str">
        <x:v>Allowance</x:v>
      </x:c>
      <x:c r="E15" s="18" t="n">
        <x:v>1200</x:v>
      </x:c>
      <x:c r="F15" s="16" t="str">
        <x:v>Allowance</x:v>
      </x:c>
      <x:c r="G15" s="18" t="n">
        <x:v>400</x:v>
      </x:c>
      <x:c r="H15" s="16" t="str">
        <x:v>Contractor</x:v>
      </x:c>
      <x:c r="I15" s="16" t="str">
        <x:v>A allowed S$2,000; B allowed S$2,800.</x:v>
      </x:c>
    </x:row>
    <x:row r="16" ht="33" customHeight="1">
      <x:c r="A16" s="15" t="str">
        <x:v>Wet areas</x:v>
      </x:c>
      <x:c r="B16" s="15" t="str">
        <x:v>Selected floor tiles</x:v>
      </x:c>
      <x:c r="C16" s="15" t="str">
        <x:v>Same quantity and tiles priced at S$1,600</x:v>
      </x:c>
      <x:c r="D16" s="15" t="str">
        <x:v>Allowance</x:v>
      </x:c>
      <x:c r="E16" s="17" t="n">
        <x:v>400</x:v>
      </x:c>
      <x:c r="F16" s="15" t="str">
        <x:v>Allowance</x:v>
      </x:c>
      <x:c r="G16" s="17" t="n">
        <x:v>-200</x:v>
      </x:c>
      <x:c r="H16" s="15" t="str">
        <x:v>Contractor</x:v>
      </x:c>
      <x:c r="I16" s="15" t="str">
        <x:v>A allowed S$1,200. B confirmed a S$200 credit.</x:v>
      </x:c>
    </x:row>
    <x:row r="17" ht="33" customHeight="1">
      <x:c r="A17" s="16" t="str">
        <x:v>Wet areas</x:v>
      </x:c>
      <x:c r="B17" s="16" t="str">
        <x:v>Waterproofing and testing</x:v>
      </x:c>
      <x:c r="C17" s="16" t="str">
        <x:v>Two bathrooms, agreed areas and tests</x:v>
      </x:c>
      <x:c r="D17" s="16" t="str">
        <x:v>Included</x:v>
      </x:c>
      <x:c r="E17" s="18" t="n">
        <x:v>0</x:v>
      </x:c>
      <x:c r="F17" s="16" t="str">
        <x:v>Included</x:v>
      </x:c>
      <x:c r="G17" s="18" t="n">
        <x:v>0</x:v>
      </x:c>
      <x:c r="H17" s="16" t="str">
        <x:v>Contractor</x:v>
      </x:c>
      <x:c r="I17" s="16" t="str">
        <x:v>Get scope and testing in writing.</x:v>
      </x:c>
    </x:row>
    <x:row r="18" ht="33" customHeight="1">
      <x:c r="A18" s="15" t="str">
        <x:v>Plumbing</x:v>
      </x:c>
      <x:c r="B18" s="15" t="str">
        <x:v>Additional isolation valves</x:v>
      </x:c>
      <x:c r="C18" s="15" t="str">
        <x:v>Two extra valves, supply and fit</x:v>
      </x:c>
      <x:c r="D18" s="15" t="str">
        <x:v>Excluded</x:v>
      </x:c>
      <x:c r="E18" s="17" t="n">
        <x:v>350</x:v>
      </x:c>
      <x:c r="F18" s="15" t="str">
        <x:v>Included</x:v>
      </x:c>
      <x:c r="G18" s="17" t="n">
        <x:v>0</x:v>
      </x:c>
      <x:c r="H18" s="15" t="str">
        <x:v>Plumbing trade</x:v>
      </x:c>
      <x:c r="I18" s="15" t="str">
        <x:v>Confirm work and fittings in the revised scope.</x:v>
      </x:c>
    </x:row>
    <x:row r="19" ht="33" customHeight="1">
      <x:c r="A19" s="16" t="str">
        <x:v>Electrical</x:v>
      </x:c>
      <x:c r="B19" s="16" t="str">
        <x:v>Panel and circuit scope</x:v>
      </x:c>
      <x:c r="C19" s="16" t="str">
        <x:v>Agreed circuit upgrades and labelling</x:v>
      </x:c>
      <x:c r="D19" s="16" t="str">
        <x:v>Excluded</x:v>
      </x:c>
      <x:c r="E19" s="18" t="n">
        <x:v>1800</x:v>
      </x:c>
      <x:c r="F19" s="16" t="str">
        <x:v>Included</x:v>
      </x:c>
      <x:c r="G19" s="18" t="n">
        <x:v>0</x:v>
      </x:c>
      <x:c r="H19" s="16" t="str">
        <x:v>Electrical trade</x:v>
      </x:c>
      <x:c r="I19" s="16" t="str">
        <x:v>Confirm after a site assessment.</x:v>
      </x:c>
    </x:row>
    <x:row r="20" ht="33" customHeight="1">
      <x:c r="A20" s="15" t="str">
        <x:v>Carpentry</x:v>
      </x:c>
      <x:c r="B20" s="15" t="str">
        <x:v>Wardrobe drawer upgrade</x:v>
      </x:c>
      <x:c r="C20" s="15" t="str">
        <x:v>Same drawer count and runner spec</x:v>
      </x:c>
      <x:c r="D20" s="15" t="str">
        <x:v>Excluded</x:v>
      </x:c>
      <x:c r="E20" s="17" t="n">
        <x:v>900</x:v>
      </x:c>
      <x:c r="F20" s="15" t="str">
        <x:v>Included</x:v>
      </x:c>
      <x:c r="G20" s="17" t="n">
        <x:v>0</x:v>
      </x:c>
      <x:c r="H20" s="15" t="str">
        <x:v>Contractor</x:v>
      </x:c>
      <x:c r="I20" s="15" t="str">
        <x:v>Quote hardware and fit separately if needed.</x:v>
      </x:c>
    </x:row>
    <x:row r="21" ht="33" customHeight="1">
      <x:c r="A21" s="16" t="str">
        <x:v>Cooling</x:v>
      </x:c>
      <x:c r="B21" s="16" t="str">
        <x:v>Air-con upgrade</x:v>
      </x:c>
      <x:c r="C21" s="16" t="str">
        <x:v>Outside contract. Same owner purchase for both</x:v>
      </x:c>
      <x:c r="D21" s="16" t="str">
        <x:v>Owner purchase</x:v>
      </x:c>
      <x:c r="E21" s="18" t="n">
        <x:v>0</x:v>
      </x:c>
      <x:c r="F21" s="16" t="str">
        <x:v>Owner purchase</x:v>
      </x:c>
      <x:c r="G21" s="18" t="n">
        <x:v>0</x:v>
      </x:c>
      <x:c r="H21" s="16" t="str">
        <x:v>Owner / supplier</x:v>
      </x:c>
      <x:c r="I21" s="16" t="str">
        <x:v>Include once in the separate project budget.</x:v>
      </x:c>
    </x:row>
    <x:row r="22" ht="33" customHeight="1">
      <x:c r="A22" s="15" t="str">
        <x:v>Handover</x:v>
      </x:c>
      <x:c r="B22" s="15" t="str">
        <x:v>Post-work cleaning</x:v>
      </x:c>
      <x:c r="C22" s="15" t="str">
        <x:v>Cleaning after works. Same scope</x:v>
      </x:c>
      <x:c r="D22" s="15" t="str">
        <x:v>Included</x:v>
      </x:c>
      <x:c r="E22" s="17" t="n">
        <x:v>0</x:v>
      </x:c>
      <x:c r="F22" s="15" t="str">
        <x:v>Excluded</x:v>
      </x:c>
      <x:c r="G22" s="17" t="n">
        <x:v>500</x:v>
      </x:c>
      <x:c r="H22" s="15" t="str">
        <x:v>Contractor</x:v>
      </x:c>
      <x:c r="I22" s="15" t="str">
        <x:v>Confirm whether a clean is in the contract.</x:v>
      </x:c>
    </x:row>
    <x:row r="23" ht="33" customHeight="1">
      <x:c r="A23" s="16" t="str">
        <x:v>Design</x:v>
      </x:c>
      <x:c r="B23" s="16" t="str">
        <x:v>Site coordination</x:v>
      </x:c>
      <x:c r="C23" s="16" t="str">
        <x:v>Confirm meeting frequency and drawing revisions</x:v>
      </x:c>
      <x:c r="D23" s="16" t="str">
        <x:v>Included</x:v>
      </x:c>
      <x:c r="E23" s="18" t="n">
        <x:v>0</x:v>
      </x:c>
      <x:c r="F23" s="16" t="str">
        <x:v>Included</x:v>
      </x:c>
      <x:c r="G23" s="18" t="n">
        <x:v>0</x:v>
      </x:c>
      <x:c r="H23" s="16" t="str">
        <x:v>Design firm</x:v>
      </x:c>
      <x:c r="I23" s="16" t="str">
        <x:v>Compare deliverables as well as price.</x:v>
      </x:c>
    </x:row>
  </x:sheetData>
  <x:mergeCells>
    <x:mergeCell ref="A2:I2"/>
    <x:mergeCell ref="A3:I3"/>
    <x:mergeCell ref="A4:I4"/>
    <x:mergeCell ref="A10:I10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11" topLeftCell="A12" activePane="bottomLeft" state="frozen"/>
    </x:sheetView>
  </x:sheetViews>
  <x:sheetFormatPr defaultRowHeight="15"/>
  <x:cols>
    <x:col min="1" max="1" width="16.110000610351562" hidden="0" customWidth="1"/>
    <x:col min="2" max="2" width="20.110000610351562" hidden="0" customWidth="1"/>
    <x:col min="3" max="3" width="26" hidden="0" customWidth="1"/>
    <x:col min="4" max="4" width="13.109999656677246" hidden="0" customWidth="1"/>
    <x:col min="5" max="5" width="11.890000343322754" hidden="0" customWidth="1"/>
    <x:col min="6" max="6" width="13.109999656677246" hidden="0" customWidth="1"/>
    <x:col min="7" max="7" width="11.890000343322754" hidden="0" customWidth="1"/>
    <x:col min="8" max="8" width="14.670000076293945" hidden="0" customWidth="1"/>
    <x:col min="9" max="9" width="32.439998626708984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  <x:c r="I1" s="2"/>
    </x:row>
    <x:row r="2" ht="25.5" customHeight="1">
      <x:c r="A2" s="4" t="str">
        <x:v>Compare your renovation quotes</x:v>
      </x:c>
      <x:c r="B2" s="3"/>
      <x:c r="C2" s="3"/>
      <x:c r="D2" s="3"/>
      <x:c r="E2" s="3"/>
      <x:c r="F2" s="3"/>
      <x:c r="G2" s="3"/>
      <x:c r="H2" s="3"/>
      <x:c r="I2" s="3"/>
    </x:row>
    <x:row r="3" ht="19.5" customHeight="1">
      <x:c r="A3" s="3" t="str">
        <x:v>Enter your quote totals and fill the rows below. Use Included, Excluded, Allowance, Owner purchase, Not required or To confirm.</x:v>
      </x:c>
      <x:c r="B3" s="3"/>
      <x:c r="C3" s="3"/>
      <x:c r="D3" s="3"/>
      <x:c r="E3" s="3"/>
      <x:c r="F3" s="3"/>
      <x:c r="G3" s="3"/>
      <x:c r="H3" s="3"/>
      <x:c r="I3" s="3"/>
    </x:row>
    <x:row r="4" ht="20.25" customHeight="1">
      <x:c r="A4" s="3" t="str">
        <x:v>Enter all prices on the same basis, including any applicable GST. Keep shared owner purchases, contingency and refundable deposits on Project Budget.</x:v>
      </x:c>
      <x:c r="B4" s="3"/>
      <x:c r="C4" s="3"/>
      <x:c r="D4" s="3"/>
      <x:c r="E4" s="3"/>
      <x:c r="F4" s="3"/>
      <x:c r="G4" s="3"/>
      <x:c r="H4" s="3"/>
      <x:c r="I4" s="3"/>
    </x:row>
    <x:row r="5">
      <x:c r="A5" s="6" t="str">
        <x:v>Quote summary</x:v>
      </x:c>
      <x:c r="B5" s="6" t="str">
        <x:v>Quote A</x:v>
      </x:c>
      <x:c r="C5" s="6" t="str">
        <x:v>Quote B</x:v>
      </x:c>
      <x:c r="D5" s="2"/>
      <x:c r="E5" s="2"/>
      <x:c r="F5" s="2"/>
      <x:c r="G5" s="2"/>
      <x:c r="H5" s="2"/>
      <x:c r="I5" s="2"/>
    </x:row>
    <x:row r="6">
      <x:c r="A6" s="2" t="str">
        <x:v>Quoted total</x:v>
      </x:c>
      <x:c r="B6" s="10"/>
      <x:c r="C6" s="10"/>
      <x:c r="D6" s="2"/>
      <x:c r="E6" s="2"/>
      <x:c r="F6" s="2"/>
      <x:c r="G6" s="2"/>
      <x:c r="H6" s="2"/>
      <x:c r="I6" s="2"/>
    </x:row>
    <x:row r="7">
      <x:c r="A7" s="2" t="str">
        <x:v>Net adjustments</x:v>
      </x:c>
      <x:c r="B7" s="11" t="n">
        <x:f>SUM(E12:E27)</x:f>
        <x:v>0</x:v>
      </x:c>
      <x:c r="C7" s="11" t="n">
        <x:f>SUM(G12:G27)</x:f>
        <x:v>0</x:v>
      </x:c>
      <x:c r="D7" s="2"/>
      <x:c r="E7" s="2"/>
      <x:c r="F7" s="2"/>
      <x:c r="G7" s="2"/>
      <x:c r="H7" s="2"/>
      <x:c r="I7" s="2"/>
    </x:row>
    <x:row r="8">
      <x:c r="A8" s="8" t="str">
        <x:v>Comparable total</x:v>
      </x:c>
      <x:c r="B8" s="12" t="str">
        <x:f>IF(B6="","",B6+B7)</x:f>
      </x:c>
      <x:c r="C8" s="12" t="str">
        <x:f>IF(C6="","",C6+C7)</x:f>
      </x:c>
      <x:c r="D8" s="2"/>
      <x:c r="E8" s="2"/>
      <x:c r="F8" s="2"/>
      <x:c r="G8" s="2"/>
      <x:c r="H8" s="2"/>
      <x:c r="I8" s="2"/>
    </x:row>
    <x:row r="9">
      <x:c r="A9" s="2" t="str">
        <x:v>Items to confirm</x:v>
      </x:c>
      <x:c r="B9" s="2" t="n">
        <x:f>SUM(IF(OR(D12="To confirm",AND(B12&lt;&gt;"",D12=""),AND(OR(D12="Excluded",D12="Allowance"),NOT(ISNUMBER(E12)))),1,0),IF(OR(D13="To confirm",AND(B13&lt;&gt;"",D13=""),AND(OR(D13="Excluded",D13="Allowance"),NOT(ISNUMBER(E13)))),1,0),IF(OR(D14="To confirm",AND(B14&lt;&gt;"",D14=""),AND(OR(D14="Excluded",D14="Allowance"),NOT(ISNUMBER(E14)))),1,0),IF(OR(D15="To confirm",AND(B15&lt;&gt;"",D15=""),AND(OR(D15="Excluded",D15="Allowance"),NOT(ISNUMBER(E15)))),1,0),IF(OR(D16="To confirm",AND(B16&lt;&gt;"",D16=""),AND(OR(D16="Excluded",D16="Allowance"),NOT(ISNUMBER(E16)))),1,0),IF(OR(D17="To confirm",AND(B17&lt;&gt;"",D17=""),AND(OR(D17="Excluded",D17="Allowance"),NOT(ISNUMBER(E17)))),1,0),IF(OR(D18="To confirm",AND(B18&lt;&gt;"",D18=""),AND(OR(D18="Excluded",D18="Allowance"),NOT(ISNUMBER(E18)))),1,0),IF(OR(D19="To confirm",AND(B19&lt;&gt;"",D19=""),AND(OR(D19="Excluded",D19="Allowance"),NOT(ISNUMBER(E19)))),1,0),IF(OR(D20="To confirm",AND(B20&lt;&gt;"",D20=""),AND(OR(D20="Excluded",D20="Allowance"),NOT(ISNUMBER(E20)))),1,0),IF(OR(D21="To confirm",AND(B21&lt;&gt;"",D21=""),AND(OR(D21="Excluded",D21="Allowance"),NOT(ISNUMBER(E21)))),1,0),IF(OR(D22="To confirm",AND(B22&lt;&gt;"",D22=""),AND(OR(D22="Excluded",D22="Allowance"),NOT(ISNUMBER(E22)))),1,0),IF(OR(D23="To confirm",AND(B23&lt;&gt;"",D23=""),AND(OR(D23="Excluded",D23="Allowance"),NOT(ISNUMBER(E23)))),1,0),IF(OR(D24="To confirm",AND(B24&lt;&gt;"",D24=""),AND(OR(D24="Excluded",D24="Allowance"),NOT(ISNUMBER(E24)))),1,0),IF(OR(D25="To confirm",AND(B25&lt;&gt;"",D25=""),AND(OR(D25="Excluded",D25="Allowance"),NOT(ISNUMBER(E25)))),1,0),IF(OR(D26="To confirm",AND(B26&lt;&gt;"",D26=""),AND(OR(D26="Excluded",D26="Allowance"),NOT(ISNUMBER(E26)))),1,0),IF(OR(D27="To confirm",AND(B27&lt;&gt;"",D27=""),AND(OR(D27="Excluded",D27="Allowance"),NOT(ISNUMBER(E27)))),1,0))</x:f>
        <x:v>0</x:v>
      </x:c>
      <x:c r="C9" s="2" t="n">
        <x:f>SUM(IF(OR(F12="To confirm",AND(B12&lt;&gt;"",F12=""),AND(OR(F12="Excluded",F12="Allowance"),NOT(ISNUMBER(G12)))),1,0),IF(OR(F13="To confirm",AND(B13&lt;&gt;"",F13=""),AND(OR(F13="Excluded",F13="Allowance"),NOT(ISNUMBER(G13)))),1,0),IF(OR(F14="To confirm",AND(B14&lt;&gt;"",F14=""),AND(OR(F14="Excluded",F14="Allowance"),NOT(ISNUMBER(G14)))),1,0),IF(OR(F15="To confirm",AND(B15&lt;&gt;"",F15=""),AND(OR(F15="Excluded",F15="Allowance"),NOT(ISNUMBER(G15)))),1,0),IF(OR(F16="To confirm",AND(B16&lt;&gt;"",F16=""),AND(OR(F16="Excluded",F16="Allowance"),NOT(ISNUMBER(G16)))),1,0),IF(OR(F17="To confirm",AND(B17&lt;&gt;"",F17=""),AND(OR(F17="Excluded",F17="Allowance"),NOT(ISNUMBER(G17)))),1,0),IF(OR(F18="To confirm",AND(B18&lt;&gt;"",F18=""),AND(OR(F18="Excluded",F18="Allowance"),NOT(ISNUMBER(G18)))),1,0),IF(OR(F19="To confirm",AND(B19&lt;&gt;"",F19=""),AND(OR(F19="Excluded",F19="Allowance"),NOT(ISNUMBER(G19)))),1,0),IF(OR(F20="To confirm",AND(B20&lt;&gt;"",F20=""),AND(OR(F20="Excluded",F20="Allowance"),NOT(ISNUMBER(G20)))),1,0),IF(OR(F21="To confirm",AND(B21&lt;&gt;"",F21=""),AND(OR(F21="Excluded",F21="Allowance"),NOT(ISNUMBER(G21)))),1,0),IF(OR(F22="To confirm",AND(B22&lt;&gt;"",F22=""),AND(OR(F22="Excluded",F22="Allowance"),NOT(ISNUMBER(G22)))),1,0),IF(OR(F23="To confirm",AND(B23&lt;&gt;"",F23=""),AND(OR(F23="Excluded",F23="Allowance"),NOT(ISNUMBER(G23)))),1,0),IF(OR(F24="To confirm",AND(B24&lt;&gt;"",F24=""),AND(OR(F24="Excluded",F24="Allowance"),NOT(ISNUMBER(G24)))),1,0),IF(OR(F25="To confirm",AND(B25&lt;&gt;"",F25=""),AND(OR(F25="Excluded",F25="Allowance"),NOT(ISNUMBER(G25)))),1,0),IF(OR(F26="To confirm",AND(B26&lt;&gt;"",F26=""),AND(OR(F26="Excluded",F26="Allowance"),NOT(ISNUMBER(G26)))),1,0),IF(OR(F27="To confirm",AND(B27&lt;&gt;"",F27=""),AND(OR(F27="Excluded",F27="Allowance"),NOT(ISNUMBER(G27)))),1,0))</x:f>
        <x:v>0</x:v>
      </x:c>
      <x:c r="D9" s="2"/>
      <x:c r="E9" s="2"/>
      <x:c r="F9" s="2"/>
      <x:c r="G9" s="2"/>
      <x:c r="H9" s="2"/>
      <x:c r="I9" s="2"/>
    </x:row>
    <x:row r="10" ht="24" customHeight="1">
      <x:c r="A10" s="3" t="str">
        <x:v>Adjustments: add excluded work or allowance top-ups; enter confirmed credits as negatives. Use 0 for included work. Leave unknown amounts blank and mark To confirm. Totals are provisional while any items need confirmation.</x:v>
      </x:c>
      <x:c r="B10" s="3"/>
      <x:c r="C10" s="3"/>
      <x:c r="D10" s="3"/>
      <x:c r="E10" s="3"/>
      <x:c r="F10" s="3"/>
      <x:c r="G10" s="3"/>
      <x:c r="H10" s="3"/>
      <x:c r="I10" s="3"/>
    </x:row>
    <x:row r="11" ht="25.5" customHeight="1">
      <x:c r="A11" s="14" t="str">
        <x:v>Room / trade</x:v>
      </x:c>
      <x:c r="B11" s="14" t="str">
        <x:v>Required work</x:v>
      </x:c>
      <x:c r="C11" s="14" t="str">
        <x:v>Matched quantity and specification</x:v>
      </x:c>
      <x:c r="D11" s="14" t="str">
        <x:v>Quote A status</x:v>
      </x:c>
      <x:c r="E11" s="14" t="str">
        <x:v>A adjustment</x:v>
      </x:c>
      <x:c r="F11" s="14" t="str">
        <x:v>Quote B status</x:v>
      </x:c>
      <x:c r="G11" s="14" t="str">
        <x:v>B adjustment</x:v>
      </x:c>
      <x:c r="H11" s="14" t="str">
        <x:v>Who supplies / fits?</x:v>
      </x:c>
      <x:c r="I11" s="14" t="str">
        <x:v>What to check</x:v>
      </x:c>
    </x:row>
    <x:row r="12" ht="21" customHeight="1">
      <x:c r="A12" s="15" t="str">
        <x:v>Site setup</x:v>
      </x:c>
      <x:c r="B12" s="15"/>
      <x:c r="C12" s="15"/>
      <x:c r="D12" s="19"/>
      <x:c r="E12" s="20"/>
      <x:c r="F12" s="19"/>
      <x:c r="G12" s="20"/>
      <x:c r="H12" s="15"/>
      <x:c r="I12" s="15"/>
    </x:row>
    <x:row r="13" ht="21" customHeight="1">
      <x:c r="A13" s="16" t="str">
        <x:v>Demolition</x:v>
      </x:c>
      <x:c r="B13" s="16"/>
      <x:c r="C13" s="16"/>
      <x:c r="D13" s="19"/>
      <x:c r="E13" s="20"/>
      <x:c r="F13" s="19"/>
      <x:c r="G13" s="20"/>
      <x:c r="H13" s="16"/>
      <x:c r="I13" s="16"/>
    </x:row>
    <x:row r="14" ht="21" customHeight="1">
      <x:c r="A14" s="15" t="str">
        <x:v>Electrical</x:v>
      </x:c>
      <x:c r="B14" s="15"/>
      <x:c r="C14" s="15"/>
      <x:c r="D14" s="19"/>
      <x:c r="E14" s="20"/>
      <x:c r="F14" s="19"/>
      <x:c r="G14" s="20"/>
      <x:c r="H14" s="15"/>
      <x:c r="I14" s="15"/>
    </x:row>
    <x:row r="15" ht="21" customHeight="1">
      <x:c r="A15" s="16" t="str">
        <x:v>Plumbing</x:v>
      </x:c>
      <x:c r="B15" s="16"/>
      <x:c r="C15" s="16"/>
      <x:c r="D15" s="19"/>
      <x:c r="E15" s="20"/>
      <x:c r="F15" s="19"/>
      <x:c r="G15" s="20"/>
      <x:c r="H15" s="16"/>
      <x:c r="I15" s="16"/>
    </x:row>
    <x:row r="16" ht="21" customHeight="1">
      <x:c r="A16" s="15" t="str">
        <x:v>Waterproofing</x:v>
      </x:c>
      <x:c r="B16" s="15"/>
      <x:c r="C16" s="15"/>
      <x:c r="D16" s="19"/>
      <x:c r="E16" s="20"/>
      <x:c r="F16" s="19"/>
      <x:c r="G16" s="20"/>
      <x:c r="H16" s="15"/>
      <x:c r="I16" s="15"/>
    </x:row>
    <x:row r="17" ht="21" customHeight="1">
      <x:c r="A17" s="16" t="str">
        <x:v>Tiling</x:v>
      </x:c>
      <x:c r="B17" s="16"/>
      <x:c r="C17" s="16"/>
      <x:c r="D17" s="19"/>
      <x:c r="E17" s="20"/>
      <x:c r="F17" s="19"/>
      <x:c r="G17" s="20"/>
      <x:c r="H17" s="16"/>
      <x:c r="I17" s="16"/>
    </x:row>
    <x:row r="18" ht="21" customHeight="1">
      <x:c r="A18" s="15" t="str">
        <x:v>Kitchen</x:v>
      </x:c>
      <x:c r="B18" s="15"/>
      <x:c r="C18" s="15"/>
      <x:c r="D18" s="19"/>
      <x:c r="E18" s="20"/>
      <x:c r="F18" s="19"/>
      <x:c r="G18" s="20"/>
      <x:c r="H18" s="15"/>
      <x:c r="I18" s="15"/>
    </x:row>
    <x:row r="19" ht="21" customHeight="1">
      <x:c r="A19" s="16" t="str">
        <x:v>Countertop</x:v>
      </x:c>
      <x:c r="B19" s="16"/>
      <x:c r="C19" s="16"/>
      <x:c r="D19" s="19"/>
      <x:c r="E19" s="20"/>
      <x:c r="F19" s="19"/>
      <x:c r="G19" s="20"/>
      <x:c r="H19" s="16"/>
      <x:c r="I19" s="16"/>
    </x:row>
    <x:row r="20" ht="21" customHeight="1">
      <x:c r="A20" s="15" t="str">
        <x:v>Storage</x:v>
      </x:c>
      <x:c r="B20" s="15"/>
      <x:c r="C20" s="15"/>
      <x:c r="D20" s="19"/>
      <x:c r="E20" s="20"/>
      <x:c r="F20" s="19"/>
      <x:c r="G20" s="20"/>
      <x:c r="H20" s="15"/>
      <x:c r="I20" s="15"/>
    </x:row>
    <x:row r="21" ht="21" customHeight="1">
      <x:c r="A21" s="16" t="str">
        <x:v>Flooring</x:v>
      </x:c>
      <x:c r="B21" s="16"/>
      <x:c r="C21" s="16"/>
      <x:c r="D21" s="19"/>
      <x:c r="E21" s="20"/>
      <x:c r="F21" s="19"/>
      <x:c r="G21" s="20"/>
      <x:c r="H21" s="16"/>
      <x:c r="I21" s="16"/>
    </x:row>
    <x:row r="22" ht="21" customHeight="1">
      <x:c r="A22" s="15" t="str">
        <x:v>Painting</x:v>
      </x:c>
      <x:c r="B22" s="15"/>
      <x:c r="C22" s="15"/>
      <x:c r="D22" s="19"/>
      <x:c r="E22" s="20"/>
      <x:c r="F22" s="19"/>
      <x:c r="G22" s="20"/>
      <x:c r="H22" s="15"/>
      <x:c r="I22" s="15"/>
    </x:row>
    <x:row r="23" ht="21" customHeight="1">
      <x:c r="A23" s="16" t="str">
        <x:v>Fixtures</x:v>
      </x:c>
      <x:c r="B23" s="16"/>
      <x:c r="C23" s="16"/>
      <x:c r="D23" s="19"/>
      <x:c r="E23" s="20"/>
      <x:c r="F23" s="19"/>
      <x:c r="G23" s="20"/>
      <x:c r="H23" s="16"/>
      <x:c r="I23" s="16"/>
    </x:row>
    <x:row r="24" ht="21" customHeight="1">
      <x:c r="A24" s="15" t="str">
        <x:v>Handover</x:v>
      </x:c>
      <x:c r="B24" s="15"/>
      <x:c r="C24" s="15"/>
      <x:c r="D24" s="19"/>
      <x:c r="E24" s="20"/>
      <x:c r="F24" s="19"/>
      <x:c r="G24" s="20"/>
      <x:c r="H24" s="15"/>
      <x:c r="I24" s="15"/>
    </x:row>
    <x:row r="25" ht="21" customHeight="1">
      <x:c r="A25" s="16" t="str">
        <x:v>Other</x:v>
      </x:c>
      <x:c r="B25" s="16"/>
      <x:c r="C25" s="16"/>
      <x:c r="D25" s="19"/>
      <x:c r="E25" s="20"/>
      <x:c r="F25" s="19"/>
      <x:c r="G25" s="20"/>
      <x:c r="H25" s="16"/>
      <x:c r="I25" s="16"/>
    </x:row>
    <x:row r="26" ht="21" customHeight="1">
      <x:c r="A26" s="15" t="str">
        <x:v>Other</x:v>
      </x:c>
      <x:c r="B26" s="15"/>
      <x:c r="C26" s="15"/>
      <x:c r="D26" s="19"/>
      <x:c r="E26" s="20"/>
      <x:c r="F26" s="19"/>
      <x:c r="G26" s="20"/>
      <x:c r="H26" s="15"/>
      <x:c r="I26" s="15"/>
    </x:row>
    <x:row r="27" ht="21" customHeight="1">
      <x:c r="A27" s="16" t="str">
        <x:v>Other</x:v>
      </x:c>
      <x:c r="B27" s="16"/>
      <x:c r="C27" s="16"/>
      <x:c r="D27" s="19"/>
      <x:c r="E27" s="20"/>
      <x:c r="F27" s="19"/>
      <x:c r="G27" s="20"/>
      <x:c r="H27" s="16"/>
      <x:c r="I27" s="16"/>
    </x:row>
  </x:sheetData>
  <x:mergeCells>
    <x:mergeCell ref="A2:I2"/>
    <x:mergeCell ref="A3:I3"/>
    <x:mergeCell ref="A4:I4"/>
    <x:mergeCell ref="A10:I10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3.33000183105469" hidden="0" customWidth="1"/>
    <x:col min="2" max="2" width="14.4399995803833" hidden="0" customWidth="1"/>
    <x:col min="3" max="3" width="14.4399995803833" hidden="0" customWidth="1"/>
    <x:col min="4" max="4" width="48.88999938964844" hidden="0" customWidth="1"/>
  </x:cols>
  <x:sheetData>
    <x:row r="1">
      <x:c r="A1" s="2"/>
      <x:c r="B1" s="2"/>
      <x:c r="C1" s="2"/>
      <x:c r="D1" s="2"/>
    </x:row>
    <x:row r="2" ht="25.5" customHeight="1">
      <x:c r="A2" s="4" t="str">
        <x:v>Budget beyond the contractor’s quote</x:v>
      </x:c>
      <x:c r="B2" s="3"/>
      <x:c r="C2" s="3"/>
      <x:c r="D2" s="3"/>
    </x:row>
    <x:row r="3" ht="21" customHeight="1">
      <x:c r="A3" s="3" t="str">
        <x:v>Example figures are illustrative. Enter your own amounts in the gold column. Only include items that are outside your selected comparable quote.</x:v>
      </x:c>
      <x:c r="B3" s="3"/>
      <x:c r="C3" s="3"/>
      <x:c r="D3" s="3"/>
    </x:row>
    <x:row r="4">
      <x:c r="A4" s="2"/>
      <x:c r="B4" s="2"/>
      <x:c r="C4" s="2"/>
      <x:c r="D4" s="2"/>
    </x:row>
    <x:row r="5" ht="25.5" customHeight="1">
      <x:c r="A5" s="14" t="str">
        <x:v>Cost or cash set aside</x:v>
      </x:c>
      <x:c r="B5" s="14" t="str">
        <x:v>Example</x:v>
      </x:c>
      <x:c r="C5" s="14" t="str">
        <x:v>Your budget</x:v>
      </x:c>
      <x:c r="D5" s="14" t="str">
        <x:v>What to enter</x:v>
      </x:c>
    </x:row>
    <x:row r="6" ht="22.5" customHeight="1">
      <x:c r="A6" s="15" t="str">
        <x:v>Chosen comparable quote</x:v>
      </x:c>
      <x:c r="B6" s="17" t="n">
        <x:v>63750</x:v>
      </x:c>
      <x:c r="C6" s="20"/>
      <x:c r="D6" s="15" t="str">
        <x:v>Example uses Quote B from Condo Example.</x:v>
      </x:c>
    </x:row>
    <x:row r="7" ht="22.5" customHeight="1">
      <x:c r="A7" s="16" t="str">
        <x:v>Appliances</x:v>
      </x:c>
      <x:c r="B7" s="18" t="n">
        <x:v>4200</x:v>
      </x:c>
      <x:c r="C7" s="20"/>
      <x:c r="D7" s="16" t="str">
        <x:v>Fridge, washer, oven and other owner purchases.</x:v>
      </x:c>
    </x:row>
    <x:row r="8" ht="22.5" customHeight="1">
      <x:c r="A8" s="15" t="str">
        <x:v>Loose furniture</x:v>
      </x:c>
      <x:c r="B8" s="17" t="n">
        <x:v>3200</x:v>
      </x:c>
      <x:c r="C8" s="20"/>
      <x:c r="D8" s="15" t="str">
        <x:v>Sofa, dining set, beds and other freestanding pieces.</x:v>
      </x:c>
    </x:row>
    <x:row r="9" ht="22.5" customHeight="1">
      <x:c r="A9" s="16" t="str">
        <x:v>Lighting fixtures</x:v>
      </x:c>
      <x:c r="B9" s="18" t="n">
        <x:v>650</x:v>
      </x:c>
      <x:c r="C9" s="20"/>
      <x:c r="D9" s="16" t="str">
        <x:v>Owner-supplied fittings only. Check installation separately.</x:v>
      </x:c>
    </x:row>
    <x:row r="10" ht="22.5" customHeight="1">
      <x:c r="A10" s="15" t="str">
        <x:v>Window treatments</x:v>
      </x:c>
      <x:c r="B10" s="17" t="n">
        <x:v>1200</x:v>
      </x:c>
      <x:c r="C10" s="20"/>
      <x:c r="D10" s="15" t="str">
        <x:v>Blinds and curtains not included in the contract.</x:v>
      </x:c>
    </x:row>
    <x:row r="11" ht="22.5" customHeight="1">
      <x:c r="A11" s="16" t="str">
        <x:v>Air-conditioning</x:v>
      </x:c>
      <x:c r="B11" s="18" t="n">
        <x:v>3400</x:v>
      </x:c>
      <x:c r="C11" s="20"/>
      <x:c r="D11" s="16" t="str">
        <x:v>Only if it is outside the selected quote.</x:v>
      </x:c>
    </x:row>
    <x:row r="12" ht="22.5" customHeight="1">
      <x:c r="A12" s="15" t="str">
        <x:v>Moving and storage</x:v>
      </x:c>
      <x:c r="B12" s="17" t="n">
        <x:v>900</x:v>
      </x:c>
      <x:c r="C12" s="20"/>
      <x:c r="D12" s="15" t="str">
        <x:v>Movers, boxes or storage outside the contract.</x:v>
      </x:c>
    </x:row>
    <x:row r="13" ht="22.5" customHeight="1">
      <x:c r="A13" s="16" t="str">
        <x:v>Cleaning</x:v>
      </x:c>
      <x:c r="B13" s="18" t="n">
        <x:v>0</x:v>
      </x:c>
      <x:c r="C13" s="20"/>
      <x:c r="D13" s="16" t="str">
        <x:v>Enter zero if included in the chosen quote.</x:v>
      </x:c>
    </x:row>
    <x:row r="14" ht="22.5" customHeight="1">
      <x:c r="A14" s="15" t="str">
        <x:v>Non-refundable fees</x:v>
      </x:c>
      <x:c r="B14" s="17" t="n">
        <x:v>180</x:v>
      </x:c>
      <x:c r="C14" s="20"/>
      <x:c r="D14" s="15" t="str">
        <x:v>Only confirmed fees outside the quote.</x:v>
      </x:c>
    </x:row>
    <x:row r="15" ht="22.5" customHeight="1">
      <x:c r="A15" s="16" t="str">
        <x:v>Other owner purchases</x:v>
      </x:c>
      <x:c r="B15" s="18" t="n">
        <x:v>400</x:v>
      </x:c>
      <x:c r="C15" s="20"/>
      <x:c r="D15" s="16" t="str">
        <x:v>Keep the same cost out of the quote adjustments.</x:v>
      </x:c>
    </x:row>
    <x:row r="16" ht="22.5" customHeight="1">
      <x:c r="A16" s="15" t="str">
        <x:v>Contingency</x:v>
      </x:c>
      <x:c r="B16" s="17" t="n">
        <x:v>4500</x:v>
      </x:c>
      <x:c r="C16" s="20"/>
      <x:c r="D16" s="15" t="str">
        <x:v>Buffer for unconfirmed or unforeseen work.</x:v>
      </x:c>
    </x:row>
    <x:row r="17" ht="22.5" customHeight="1">
      <x:c r="A17" s="16" t="str">
        <x:v>Refundable renovation deposit</x:v>
      </x:c>
      <x:c r="B17" s="18" t="n">
        <x:v>1500</x:v>
      </x:c>
      <x:c r="C17" s="20"/>
      <x:c r="D17" s="16" t="str">
        <x:v>Cash to set aside. Excluded from project spend.</x:v>
      </x:c>
    </x:row>
    <x:row r="18" ht="22.5" customHeight="1">
      <x:c r="A18" s="3"/>
      <x:c r="B18" s="23"/>
      <x:c r="C18" s="23"/>
      <x:c r="D18" s="3"/>
    </x:row>
    <x:row r="19" ht="22.5" customHeight="1">
      <x:c r="A19" s="22" t="str">
        <x:v>Estimated project spend</x:v>
      </x:c>
      <x:c r="B19" s="24" t="n">
        <x:f>IF(B6="","",SUM(B6:B16))</x:f>
        <x:v>82380</x:v>
      </x:c>
      <x:c r="C19" s="24" t="str">
        <x:f>IF(C6="","",SUM(C6:C16))</x:f>
      </x:c>
      <x:c r="D19" s="3"/>
    </x:row>
    <x:row r="20" ht="22.5" customHeight="1">
      <x:c r="A20" s="22" t="str">
        <x:v>Cash to set aside incl. deposit</x:v>
      </x:c>
      <x:c r="B20" s="24" t="n">
        <x:f>IF(B6="","",SUM(B19,B17))</x:f>
        <x:v>83880</x:v>
      </x:c>
      <x:c r="C20" s="24" t="str">
        <x:f>IF(C6="","",SUM(C19,C17))</x:f>
      </x:c>
      <x:c r="D20" s="3"/>
    </x:row>
    <x:row r="21" ht="22.5" customHeight="1">
      <x:c r="A21" s="3"/>
      <x:c r="B21" s="3"/>
      <x:c r="C21" s="3"/>
      <x:c r="D21" s="3"/>
    </x:row>
    <x:row r="22">
      <x:c r="A22" s="2"/>
      <x:c r="B22" s="2"/>
      <x:c r="C22" s="2"/>
      <x:c r="D22" s="2"/>
    </x:row>
    <x:row r="23">
      <x:c r="A23" s="2"/>
      <x:c r="B23" s="2"/>
      <x:c r="C23" s="2"/>
      <x:c r="D23" s="2"/>
    </x:row>
  </x:sheetData>
  <x:mergeCells>
    <x:mergeCell ref="A2:D2"/>
    <x:mergeCell ref="A3:D3"/>
  </x:mergeCells>
  <x:pageMargins left="0.7" right="0.7" top="0.75" bottom="0.75" header="0.3" footer="0.3"/>
</x:worksheet>
</file>